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rketing\"/>
    </mc:Choice>
  </mc:AlternateContent>
  <bookViews>
    <workbookView xWindow="0" yWindow="0" windowWidth="28800" windowHeight="11730"/>
  </bookViews>
  <sheets>
    <sheet name="Cash Flow" sheetId="1" r:id="rId1"/>
    <sheet name="Debt Service" sheetId="2" r:id="rId2"/>
    <sheet name="Labor  Cos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E26" i="3"/>
  <c r="F26" i="3"/>
  <c r="G26" i="3"/>
  <c r="H26" i="3"/>
  <c r="I26" i="3"/>
  <c r="J26" i="3"/>
  <c r="K26" i="3"/>
  <c r="L26" i="3"/>
  <c r="M26" i="3"/>
  <c r="N26" i="3"/>
  <c r="O26" i="3"/>
  <c r="E48" i="1" l="1"/>
  <c r="E55" i="1" s="1"/>
  <c r="F48" i="1"/>
  <c r="F55" i="1" s="1"/>
  <c r="G48" i="1"/>
  <c r="G55" i="1" s="1"/>
  <c r="H48" i="1"/>
  <c r="H55" i="1" s="1"/>
  <c r="I48" i="1"/>
  <c r="I55" i="1" s="1"/>
  <c r="J48" i="1"/>
  <c r="J55" i="1" s="1"/>
  <c r="K48" i="1"/>
  <c r="K55" i="1" s="1"/>
  <c r="L48" i="1"/>
  <c r="L55" i="1" s="1"/>
  <c r="M48" i="1"/>
  <c r="M55" i="1" s="1"/>
  <c r="N48" i="1"/>
  <c r="N55" i="1" s="1"/>
  <c r="O48" i="1"/>
  <c r="O55" i="1" s="1"/>
  <c r="P48" i="1"/>
  <c r="P55" i="1" s="1"/>
  <c r="K12" i="1"/>
  <c r="K34" i="1" s="1"/>
  <c r="L12" i="1"/>
  <c r="L34" i="1" s="1"/>
  <c r="M12" i="1"/>
  <c r="M34" i="1" s="1"/>
  <c r="D12" i="1"/>
  <c r="D34" i="1" s="1"/>
  <c r="D36" i="1" s="1"/>
  <c r="E12" i="1"/>
  <c r="E34" i="1" s="1"/>
  <c r="E36" i="1" s="1"/>
  <c r="F12" i="1"/>
  <c r="G12" i="1"/>
  <c r="G34" i="1" s="1"/>
  <c r="H12" i="1"/>
  <c r="H34" i="1" s="1"/>
  <c r="I12" i="1"/>
  <c r="I34" i="1" s="1"/>
  <c r="J12" i="1"/>
  <c r="J34" i="1" s="1"/>
  <c r="N12" i="1"/>
  <c r="N34" i="1" s="1"/>
  <c r="O12" i="1"/>
  <c r="O34" i="1" s="1"/>
  <c r="O36" i="1" s="1"/>
  <c r="P12" i="1"/>
  <c r="P34" i="1" s="1"/>
  <c r="P36" i="1" s="1"/>
  <c r="C26" i="3"/>
  <c r="E39" i="2"/>
  <c r="F39" i="2"/>
  <c r="G39" i="2"/>
  <c r="H39" i="2"/>
  <c r="I39" i="2"/>
  <c r="J39" i="2"/>
  <c r="K39" i="2"/>
  <c r="L39" i="2"/>
  <c r="M39" i="2"/>
  <c r="N39" i="2"/>
  <c r="O39" i="2"/>
  <c r="P39" i="2"/>
  <c r="D39" i="2"/>
  <c r="D48" i="1" s="1"/>
  <c r="D55" i="1" s="1"/>
  <c r="F64" i="1"/>
  <c r="G64" i="1"/>
  <c r="H64" i="1"/>
  <c r="I64" i="1"/>
  <c r="J64" i="1"/>
  <c r="K64" i="1"/>
  <c r="L64" i="1"/>
  <c r="M64" i="1"/>
  <c r="N64" i="1"/>
  <c r="O64" i="1"/>
  <c r="P64" i="1"/>
  <c r="E64" i="1"/>
  <c r="D64" i="1"/>
  <c r="D66" i="1"/>
  <c r="E62" i="1" s="1"/>
  <c r="F34" i="1" l="1"/>
  <c r="F36" i="1" s="1"/>
  <c r="N36" i="1"/>
  <c r="M36" i="1"/>
  <c r="J36" i="1"/>
  <c r="L36" i="1"/>
  <c r="K36" i="1"/>
  <c r="I36" i="1"/>
  <c r="H36" i="1"/>
  <c r="G36" i="1"/>
  <c r="D58" i="1"/>
  <c r="E7" i="1" s="1"/>
  <c r="E58" i="1" s="1"/>
  <c r="F7" i="1" s="1"/>
  <c r="E66" i="1"/>
  <c r="F62" i="1" s="1"/>
  <c r="F66" i="1" s="1"/>
  <c r="G62" i="1" s="1"/>
  <c r="G66" i="1" s="1"/>
  <c r="H62" i="1" s="1"/>
  <c r="H66" i="1" s="1"/>
  <c r="I62" i="1" s="1"/>
  <c r="I66" i="1" s="1"/>
  <c r="J62" i="1" s="1"/>
  <c r="J66" i="1" s="1"/>
  <c r="K62" i="1" s="1"/>
  <c r="K66" i="1" s="1"/>
  <c r="L62" i="1" s="1"/>
  <c r="L66" i="1" s="1"/>
  <c r="M62" i="1" s="1"/>
  <c r="M66" i="1" s="1"/>
  <c r="N62" i="1" s="1"/>
  <c r="N66" i="1" s="1"/>
  <c r="O62" i="1" s="1"/>
  <c r="O66" i="1" s="1"/>
  <c r="P62" i="1" s="1"/>
  <c r="P66" i="1" s="1"/>
  <c r="F58" i="1" l="1"/>
  <c r="G7" i="1" l="1"/>
  <c r="G58" i="1" s="1"/>
  <c r="H7" i="1" l="1"/>
  <c r="H58" i="1" s="1"/>
  <c r="I7" i="1" l="1"/>
  <c r="I58" i="1" s="1"/>
  <c r="J7" i="1" l="1"/>
  <c r="J58" i="1" s="1"/>
  <c r="K7" i="1" l="1"/>
  <c r="K58" i="1" s="1"/>
  <c r="L7" i="1" l="1"/>
  <c r="L58" i="1" s="1"/>
  <c r="M7" i="1" l="1"/>
  <c r="M58" i="1" s="1"/>
  <c r="N7" i="1" l="1"/>
  <c r="N58" i="1" s="1"/>
  <c r="O7" i="1" l="1"/>
  <c r="O58" i="1" s="1"/>
  <c r="P7" i="1" l="1"/>
  <c r="P58" i="1" s="1"/>
</calcChain>
</file>

<file path=xl/sharedStrings.xml><?xml version="1.0" encoding="utf-8"?>
<sst xmlns="http://schemas.openxmlformats.org/spreadsheetml/2006/main" count="166" uniqueCount="97">
  <si>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</si>
  <si>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</si>
  <si>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</si>
  <si>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</si>
  <si>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</si>
  <si>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</si>
  <si>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</si>
  <si>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</si>
  <si>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</si>
  <si>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</si>
  <si>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</si>
  <si>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</si>
  <si>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</si>
  <si>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 xml:space="preserve"> </t>
  </si>
  <si>
    <t xml:space="preserve">  </t>
  </si>
  <si>
    <t>Beginning Cash Balance</t>
  </si>
  <si>
    <t>Line of Credit Balance - Beginning</t>
  </si>
  <si>
    <t>Line of Credit Balance - Ending</t>
  </si>
  <si>
    <t>Borrowings (Repayments)</t>
  </si>
  <si>
    <t>Ending Cash Balance</t>
  </si>
  <si>
    <t>Cash Receipts</t>
  </si>
  <si>
    <t>Cash Disbursements:</t>
  </si>
  <si>
    <t xml:space="preserve">   Utilities</t>
  </si>
  <si>
    <t xml:space="preserve">   Materials</t>
  </si>
  <si>
    <t xml:space="preserve">   Subcontractors</t>
  </si>
  <si>
    <t>Total Operating Cash Disbursements</t>
  </si>
  <si>
    <t xml:space="preserve">   </t>
  </si>
  <si>
    <t xml:space="preserve">   Capital Purchases - Cash</t>
  </si>
  <si>
    <t xml:space="preserve">   Borrowing (Repayments) Line of Credit</t>
  </si>
  <si>
    <t xml:space="preserve">   Other Borrowings</t>
  </si>
  <si>
    <t>Non-Operating Activities:</t>
  </si>
  <si>
    <t xml:space="preserve">    Cash Flow from Non-Operating Activities</t>
  </si>
  <si>
    <t xml:space="preserve">   Other  </t>
  </si>
  <si>
    <t>Loan #1</t>
  </si>
  <si>
    <t>Interest</t>
  </si>
  <si>
    <t>Principal</t>
  </si>
  <si>
    <t>Gross Payroll  -Direct Labor</t>
  </si>
  <si>
    <t>Gross Payroll - Adminstrative</t>
  </si>
  <si>
    <t>Employer FICA\Medicare Taxes</t>
  </si>
  <si>
    <t>Workers Compensation</t>
  </si>
  <si>
    <t>Employer Paid Health Insurance</t>
  </si>
  <si>
    <t>Employer Dental Insurance</t>
  </si>
  <si>
    <t>Employer Paid Life Insurance</t>
  </si>
  <si>
    <t>FUTA</t>
  </si>
  <si>
    <t>SUTA</t>
  </si>
  <si>
    <t>Other Benefits</t>
  </si>
  <si>
    <t xml:space="preserve">   Debt Service (P&amp;I) (See Tab)</t>
  </si>
  <si>
    <t xml:space="preserve">   Technology</t>
  </si>
  <si>
    <t xml:space="preserve">   Other</t>
  </si>
  <si>
    <t xml:space="preserve">   Office Expenses</t>
  </si>
  <si>
    <t xml:space="preserve">   Advertising &amp; Marketing</t>
  </si>
  <si>
    <t xml:space="preserve">   Rent-equipment</t>
  </si>
  <si>
    <t xml:space="preserve">   Rent -Building</t>
  </si>
  <si>
    <t xml:space="preserve">   Telephone </t>
  </si>
  <si>
    <t xml:space="preserve">   Insurance other than Workers Comp.</t>
  </si>
  <si>
    <t xml:space="preserve">   Labor and  Related Costs (see Tab)</t>
  </si>
  <si>
    <t>-</t>
  </si>
  <si>
    <t>+ /-</t>
  </si>
  <si>
    <t>+</t>
  </si>
  <si>
    <t xml:space="preserve">   Capital Contributions by Owner</t>
  </si>
  <si>
    <t xml:space="preserve">   Distributions to Owner</t>
  </si>
  <si>
    <t xml:space="preserve">   Proceeds from Sale of Investments</t>
  </si>
  <si>
    <t xml:space="preserve">   Proceeds from Sale of Property</t>
  </si>
  <si>
    <t>Company Name</t>
  </si>
  <si>
    <t xml:space="preserve">   Sales Taxes</t>
  </si>
  <si>
    <t xml:space="preserve">   Bank Charges &amp; Credit Card Fees</t>
  </si>
  <si>
    <t xml:space="preserve">   Repairs &amp; Maintenance</t>
  </si>
  <si>
    <t xml:space="preserve">   Professional Fees</t>
  </si>
  <si>
    <t xml:space="preserve">   Vehicle Expenses</t>
  </si>
  <si>
    <t xml:space="preserve">   Postage &amp; Shipping</t>
  </si>
  <si>
    <t>Loan #2</t>
  </si>
  <si>
    <t>Loan #3</t>
  </si>
  <si>
    <t>Loan #4</t>
  </si>
  <si>
    <t>Loan #5</t>
  </si>
  <si>
    <t>Loan #6</t>
  </si>
  <si>
    <t>Loan #7</t>
  </si>
  <si>
    <t>Loan #8</t>
  </si>
  <si>
    <t>Loan #9</t>
  </si>
  <si>
    <t>Loan #10</t>
  </si>
  <si>
    <t>Loan #11</t>
  </si>
  <si>
    <t>Loan #12</t>
  </si>
  <si>
    <t>Loan #13</t>
  </si>
  <si>
    <t>Loan #14</t>
  </si>
  <si>
    <t>Loan #15</t>
  </si>
  <si>
    <t>Sick &amp; Holiday Pay</t>
  </si>
  <si>
    <t>Less: Federal Tax Credits</t>
  </si>
  <si>
    <t>Less: Federal Tax Deferment</t>
  </si>
  <si>
    <t xml:space="preserve">   Paycheck Protection Loan </t>
  </si>
  <si>
    <t xml:space="preserve">   Paycheck Protection Loan Re-Payment</t>
  </si>
  <si>
    <t xml:space="preserve">   Income Taxes (Paid) Refunded</t>
  </si>
  <si>
    <t xml:space="preserve">     Cash Flow from Operating Activities</t>
  </si>
  <si>
    <t xml:space="preserve">   Other Production Costs</t>
  </si>
  <si>
    <t>Formula</t>
  </si>
  <si>
    <t xml:space="preserve">   Retirement Plan Contributions</t>
  </si>
  <si>
    <t xml:space="preserve">   Restricted Cash </t>
  </si>
  <si>
    <t xml:space="preserve">   EIDL Loan and Advance Credit</t>
  </si>
  <si>
    <t xml:space="preserve">   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</si>
</sst>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164" fontId="0" fillId="0" borderId="0" xfId="0" quotePrefix="1" applyNumberFormat="1"/>
    <xf numFmtId="165" fontId="3" fillId="0" borderId="0" xfId="1" applyNumberFormat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165" fontId="4" fillId="0" borderId="0" xfId="1" applyNumberFormat="1" applyFont="1"/>
    <xf numFmtId="0" fontId="2" fillId="0" borderId="0" xfId="0" applyFont="1"/>
    <xf numFmtId="165" fontId="5" fillId="0" borderId="0" xfId="1" applyNumberFormat="1" applyFont="1"/>
    <xf numFmtId="165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6" fontId="5" fillId="0" borderId="0" xfId="2" applyNumberFormat="1" applyFont="1"/>
    <xf numFmtId="0" fontId="0" fillId="0" borderId="0" xfId="0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0" fillId="2" borderId="0" xfId="0" applyFill="1"/>
    <xf numFmtId="165" fontId="0" fillId="2" borderId="0" xfId="1" applyNumberFormat="1" applyFont="1" applyFill="1"/>
    <xf numFmtId="166" fontId="0" fillId="0" borderId="2" xfId="2" applyNumberFormat="1" applyFont="1" applyBorder="1"/>
    <xf numFmtId="165" fontId="0" fillId="0" borderId="2" xfId="1" applyNumberFormat="1" applyFont="1" applyBorder="1"/>
    <xf numFmtId="165" fontId="4" fillId="2" borderId="0" xfId="1" applyNumberFormat="1" applyFont="1" applyFill="1"/>
    <xf numFmtId="166" fontId="0" fillId="2" borderId="0" xfId="2" applyNumberFormat="1" applyFont="1" applyFill="1"/>
    <xf numFmtId="0" fontId="0" fillId="3" borderId="0" xfId="0" applyFill="1"/>
    <xf numFmtId="165" fontId="0" fillId="3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A37" workbookViewId="0">
      <selection activeCell="Q49" sqref="Q49"/>
    </sheetView>
  </sheetViews>
  <sheetFormatPr defaultRowHeight="15" x14ac:dyDescent="0.25"/>
  <cols>
    <col min="2" max="2" width="42.42578125" customWidth="1"/>
    <col min="3" max="3" width="4.85546875" customWidth="1"/>
    <col min="4" max="16" width="13.85546875" customWidth="1"/>
  </cols>
  <sheetData>
    <row r="1" spans="1:18" x14ac:dyDescent="0.25">
      <c r="B1" t="s">
        <v>63</v>
      </c>
    </row>
    <row r="4" spans="1:18" x14ac:dyDescent="0.25"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t="s">
        <v>13</v>
      </c>
      <c r="R4" t="s">
        <v>13</v>
      </c>
    </row>
    <row r="5" spans="1:18" x14ac:dyDescent="0.25">
      <c r="A5" s="16"/>
      <c r="B5" t="s">
        <v>92</v>
      </c>
      <c r="D5" s="15">
        <v>43931</v>
      </c>
      <c r="E5" s="15">
        <v>43938</v>
      </c>
      <c r="F5" s="15">
        <v>43945</v>
      </c>
      <c r="G5" s="15">
        <v>43952</v>
      </c>
      <c r="H5" s="15">
        <v>43959</v>
      </c>
      <c r="I5" s="15">
        <v>43966</v>
      </c>
      <c r="J5" s="15">
        <v>43973</v>
      </c>
      <c r="K5" s="15">
        <v>43980</v>
      </c>
      <c r="L5" s="15">
        <v>43987</v>
      </c>
      <c r="M5" s="15">
        <v>43994</v>
      </c>
      <c r="N5" s="15">
        <v>44001</v>
      </c>
      <c r="O5" s="15">
        <v>44008</v>
      </c>
      <c r="P5" s="15">
        <v>44015</v>
      </c>
      <c r="Q5" s="2" t="s">
        <v>14</v>
      </c>
      <c r="R5" s="2" t="s">
        <v>13</v>
      </c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  <c r="R6" s="2"/>
    </row>
    <row r="7" spans="1:18" x14ac:dyDescent="0.25">
      <c r="B7" s="8" t="s">
        <v>15</v>
      </c>
      <c r="D7" s="5">
        <v>75000</v>
      </c>
      <c r="E7" s="21">
        <f>+D58</f>
        <v>229000</v>
      </c>
      <c r="F7" s="21">
        <f t="shared" ref="F7:P7" si="0">+E58</f>
        <v>178000</v>
      </c>
      <c r="G7" s="21">
        <f t="shared" si="0"/>
        <v>127000</v>
      </c>
      <c r="H7" s="21">
        <f t="shared" si="0"/>
        <v>76000</v>
      </c>
      <c r="I7" s="21">
        <f t="shared" si="0"/>
        <v>25000</v>
      </c>
      <c r="J7" s="21">
        <f t="shared" si="0"/>
        <v>4000</v>
      </c>
      <c r="K7" s="21">
        <f t="shared" si="0"/>
        <v>3000</v>
      </c>
      <c r="L7" s="21">
        <f t="shared" si="0"/>
        <v>2000</v>
      </c>
      <c r="M7" s="21">
        <f t="shared" si="0"/>
        <v>26000</v>
      </c>
      <c r="N7" s="21">
        <f t="shared" si="0"/>
        <v>0</v>
      </c>
      <c r="O7" s="21">
        <f t="shared" si="0"/>
        <v>4000</v>
      </c>
      <c r="P7" s="21">
        <f t="shared" si="0"/>
        <v>3000</v>
      </c>
    </row>
    <row r="9" spans="1:18" x14ac:dyDescent="0.25">
      <c r="B9" t="s">
        <v>20</v>
      </c>
      <c r="D9" s="3">
        <v>600000</v>
      </c>
      <c r="E9" s="3">
        <v>600000</v>
      </c>
      <c r="F9" s="3">
        <v>600000</v>
      </c>
      <c r="G9" s="3">
        <v>600000</v>
      </c>
      <c r="H9" s="3">
        <v>600000</v>
      </c>
      <c r="I9" s="3">
        <v>600000</v>
      </c>
      <c r="J9" s="3">
        <v>600000</v>
      </c>
      <c r="K9" s="3">
        <v>600000</v>
      </c>
      <c r="L9" s="3">
        <v>600000</v>
      </c>
      <c r="M9" s="3">
        <v>600000</v>
      </c>
      <c r="N9" s="3">
        <v>600000</v>
      </c>
      <c r="O9" s="3">
        <v>600000</v>
      </c>
      <c r="P9" s="3">
        <v>600000</v>
      </c>
      <c r="Q9" s="6"/>
    </row>
    <row r="10" spans="1:18" x14ac:dyDescent="0.2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B11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B12" t="s">
        <v>55</v>
      </c>
      <c r="D12" s="17">
        <f>+'Labor  Costs'!C26</f>
        <v>350000</v>
      </c>
      <c r="E12" s="17">
        <f>+'Labor  Costs'!D26</f>
        <v>350000</v>
      </c>
      <c r="F12" s="17">
        <f>+'Labor  Costs'!E26</f>
        <v>350000</v>
      </c>
      <c r="G12" s="17">
        <f>+'Labor  Costs'!F26</f>
        <v>350000</v>
      </c>
      <c r="H12" s="17">
        <f>+'Labor  Costs'!G26</f>
        <v>350000</v>
      </c>
      <c r="I12" s="17">
        <f>+'Labor  Costs'!H26</f>
        <v>350000</v>
      </c>
      <c r="J12" s="17">
        <f>+'Labor  Costs'!I26</f>
        <v>350000</v>
      </c>
      <c r="K12" s="17">
        <f>+'Labor  Costs'!J26</f>
        <v>350000</v>
      </c>
      <c r="L12" s="17">
        <f>+'Labor  Costs'!K26</f>
        <v>350000</v>
      </c>
      <c r="M12" s="17">
        <f>+'Labor  Costs'!L26</f>
        <v>350000</v>
      </c>
      <c r="N12" s="17">
        <f>+'Labor  Costs'!M26</f>
        <v>350000</v>
      </c>
      <c r="O12" s="17">
        <f>+'Labor  Costs'!N26</f>
        <v>350000</v>
      </c>
      <c r="P12" s="17">
        <f>+'Labor  Costs'!O26</f>
        <v>350000</v>
      </c>
      <c r="Q12" s="4"/>
    </row>
    <row r="13" spans="1:18" x14ac:dyDescent="0.25">
      <c r="B13" t="s">
        <v>23</v>
      </c>
      <c r="D13" s="4">
        <v>21000</v>
      </c>
      <c r="E13" s="4">
        <v>21000</v>
      </c>
      <c r="F13" s="4">
        <v>21000</v>
      </c>
      <c r="G13" s="4">
        <v>21000</v>
      </c>
      <c r="H13" s="4">
        <v>21000</v>
      </c>
      <c r="I13" s="4">
        <v>21000</v>
      </c>
      <c r="J13" s="4">
        <v>21000</v>
      </c>
      <c r="K13" s="4">
        <v>21000</v>
      </c>
      <c r="L13" s="4">
        <v>21000</v>
      </c>
      <c r="M13" s="4">
        <v>21000</v>
      </c>
      <c r="N13" s="4">
        <v>21000</v>
      </c>
      <c r="O13" s="4">
        <v>21000</v>
      </c>
      <c r="P13" s="4">
        <v>21000</v>
      </c>
      <c r="Q13" s="4"/>
    </row>
    <row r="14" spans="1:18" x14ac:dyDescent="0.25">
      <c r="B14" t="s">
        <v>24</v>
      </c>
      <c r="D14" s="4">
        <v>5000</v>
      </c>
      <c r="E14" s="4">
        <v>5000</v>
      </c>
      <c r="F14" s="4">
        <v>5000</v>
      </c>
      <c r="G14" s="4">
        <v>5000</v>
      </c>
      <c r="H14" s="4">
        <v>5000</v>
      </c>
      <c r="I14" s="4">
        <v>5000</v>
      </c>
      <c r="J14" s="4">
        <v>5000</v>
      </c>
      <c r="K14" s="4">
        <v>5000</v>
      </c>
      <c r="L14" s="4">
        <v>5000</v>
      </c>
      <c r="M14" s="4">
        <v>5000</v>
      </c>
      <c r="N14" s="4">
        <v>5000</v>
      </c>
      <c r="O14" s="4">
        <v>5000</v>
      </c>
      <c r="P14" s="4">
        <v>5000</v>
      </c>
      <c r="Q14" s="4"/>
    </row>
    <row r="15" spans="1:18" x14ac:dyDescent="0.25">
      <c r="B15" t="s">
        <v>91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B16" t="s">
        <v>51</v>
      </c>
      <c r="D16" s="4">
        <v>5000</v>
      </c>
      <c r="E16" s="4">
        <v>5000</v>
      </c>
      <c r="F16" s="4">
        <v>5000</v>
      </c>
      <c r="G16" s="4">
        <v>5000</v>
      </c>
      <c r="H16" s="4">
        <v>5000</v>
      </c>
      <c r="I16" s="4">
        <v>5000</v>
      </c>
      <c r="J16" s="4">
        <v>5000</v>
      </c>
      <c r="K16" s="4">
        <v>5000</v>
      </c>
      <c r="L16" s="4">
        <v>5000</v>
      </c>
      <c r="M16" s="4">
        <v>5000</v>
      </c>
      <c r="N16" s="4">
        <v>5000</v>
      </c>
      <c r="O16" s="4">
        <v>5000</v>
      </c>
      <c r="P16" s="4">
        <v>5000</v>
      </c>
      <c r="Q16" s="4"/>
    </row>
    <row r="17" spans="1:23" x14ac:dyDescent="0.25">
      <c r="B17" t="s">
        <v>47</v>
      </c>
      <c r="D17" s="4">
        <v>5000</v>
      </c>
      <c r="E17" s="4">
        <v>5000</v>
      </c>
      <c r="F17" s="4">
        <v>5000</v>
      </c>
      <c r="G17" s="4">
        <v>5000</v>
      </c>
      <c r="H17" s="4">
        <v>5000</v>
      </c>
      <c r="I17" s="4">
        <v>5000</v>
      </c>
      <c r="J17" s="4">
        <v>5000</v>
      </c>
      <c r="K17" s="4">
        <v>5000</v>
      </c>
      <c r="L17" s="4">
        <v>5000</v>
      </c>
      <c r="M17" s="4">
        <v>5000</v>
      </c>
      <c r="N17" s="4">
        <v>5000</v>
      </c>
      <c r="O17" s="4">
        <v>5000</v>
      </c>
      <c r="P17" s="4">
        <v>5000</v>
      </c>
      <c r="Q17" s="4"/>
    </row>
    <row r="18" spans="1:23" x14ac:dyDescent="0.25">
      <c r="B18" t="s">
        <v>54</v>
      </c>
      <c r="D18" s="4">
        <v>5000</v>
      </c>
      <c r="E18" s="4">
        <v>5000</v>
      </c>
      <c r="F18" s="4">
        <v>5000</v>
      </c>
      <c r="G18" s="4">
        <v>5000</v>
      </c>
      <c r="H18" s="4">
        <v>5000</v>
      </c>
      <c r="I18" s="4">
        <v>5000</v>
      </c>
      <c r="J18" s="4">
        <v>5000</v>
      </c>
      <c r="K18" s="4">
        <v>5000</v>
      </c>
      <c r="L18" s="4">
        <v>5000</v>
      </c>
      <c r="M18" s="4">
        <v>5000</v>
      </c>
      <c r="N18" s="4">
        <v>5000</v>
      </c>
      <c r="O18" s="4">
        <v>5000</v>
      </c>
      <c r="P18" s="4">
        <v>5000</v>
      </c>
      <c r="Q18" s="4"/>
    </row>
    <row r="19" spans="1:23" x14ac:dyDescent="0.25">
      <c r="B19" t="s">
        <v>52</v>
      </c>
      <c r="D19" s="4">
        <v>5000</v>
      </c>
      <c r="E19" s="4">
        <v>5000</v>
      </c>
      <c r="F19" s="4">
        <v>5000</v>
      </c>
      <c r="G19" s="4">
        <v>5000</v>
      </c>
      <c r="H19" s="4">
        <v>5000</v>
      </c>
      <c r="I19" s="4">
        <v>5000</v>
      </c>
      <c r="J19" s="4">
        <v>5000</v>
      </c>
      <c r="K19" s="4">
        <v>5000</v>
      </c>
      <c r="L19" s="4">
        <v>5000</v>
      </c>
      <c r="M19" s="4">
        <v>5000</v>
      </c>
      <c r="N19" s="4">
        <v>5000</v>
      </c>
      <c r="O19" s="4">
        <v>5000</v>
      </c>
      <c r="P19" s="4">
        <v>5000</v>
      </c>
      <c r="Q19" s="4"/>
      <c r="R19" s="4"/>
      <c r="S19" s="4"/>
      <c r="T19" s="4"/>
      <c r="U19" s="4"/>
      <c r="V19" s="4"/>
      <c r="W19" s="4"/>
    </row>
    <row r="20" spans="1:23" x14ac:dyDescent="0.25">
      <c r="B20" t="s">
        <v>66</v>
      </c>
      <c r="D20" s="4">
        <v>5000</v>
      </c>
      <c r="E20" s="4">
        <v>5000</v>
      </c>
      <c r="F20" s="4">
        <v>5000</v>
      </c>
      <c r="G20" s="4">
        <v>5000</v>
      </c>
      <c r="H20" s="4">
        <v>5000</v>
      </c>
      <c r="I20" s="4">
        <v>5000</v>
      </c>
      <c r="J20" s="4">
        <v>5000</v>
      </c>
      <c r="K20" s="4">
        <v>5000</v>
      </c>
      <c r="L20" s="4">
        <v>5000</v>
      </c>
      <c r="M20" s="4">
        <v>5000</v>
      </c>
      <c r="N20" s="4">
        <v>5000</v>
      </c>
      <c r="O20" s="4">
        <v>5000</v>
      </c>
      <c r="P20" s="4">
        <v>5000</v>
      </c>
      <c r="Q20" s="4"/>
      <c r="R20" s="4"/>
      <c r="S20" s="4"/>
      <c r="T20" s="4"/>
      <c r="U20" s="4"/>
      <c r="V20" s="4"/>
      <c r="W20" s="4"/>
    </row>
    <row r="21" spans="1:23" x14ac:dyDescent="0.25">
      <c r="B21" t="s">
        <v>68</v>
      </c>
      <c r="D21" s="4">
        <v>5000</v>
      </c>
      <c r="E21" s="4">
        <v>5000</v>
      </c>
      <c r="F21" s="4">
        <v>5000</v>
      </c>
      <c r="G21" s="4">
        <v>5000</v>
      </c>
      <c r="H21" s="4">
        <v>5000</v>
      </c>
      <c r="I21" s="4">
        <v>5000</v>
      </c>
      <c r="J21" s="4">
        <v>5000</v>
      </c>
      <c r="K21" s="4">
        <v>5000</v>
      </c>
      <c r="L21" s="4">
        <v>5000</v>
      </c>
      <c r="M21" s="4">
        <v>5000</v>
      </c>
      <c r="N21" s="4">
        <v>5000</v>
      </c>
      <c r="O21" s="4">
        <v>5000</v>
      </c>
      <c r="P21" s="4">
        <v>5000</v>
      </c>
      <c r="Q21" s="4"/>
      <c r="R21" s="4"/>
      <c r="S21" s="4"/>
      <c r="T21" s="4"/>
      <c r="U21" s="4"/>
      <c r="V21" s="4"/>
      <c r="W21" s="4"/>
    </row>
    <row r="22" spans="1:23" x14ac:dyDescent="0.25">
      <c r="B22" t="s">
        <v>53</v>
      </c>
      <c r="D22" s="4">
        <v>5000</v>
      </c>
      <c r="E22" s="4">
        <v>5000</v>
      </c>
      <c r="F22" s="4">
        <v>5000</v>
      </c>
      <c r="G22" s="4">
        <v>5000</v>
      </c>
      <c r="H22" s="4">
        <v>5000</v>
      </c>
      <c r="I22" s="4">
        <v>5000</v>
      </c>
      <c r="J22" s="4">
        <v>5000</v>
      </c>
      <c r="K22" s="4">
        <v>5000</v>
      </c>
      <c r="L22" s="4">
        <v>5000</v>
      </c>
      <c r="M22" s="4">
        <v>5000</v>
      </c>
      <c r="N22" s="4">
        <v>5000</v>
      </c>
      <c r="O22" s="4">
        <v>5000</v>
      </c>
      <c r="P22" s="4">
        <v>5000</v>
      </c>
      <c r="Q22" s="4"/>
      <c r="R22" s="4"/>
      <c r="S22" s="4"/>
      <c r="T22" s="4"/>
      <c r="U22" s="4"/>
      <c r="V22" s="4"/>
      <c r="W22" s="4"/>
    </row>
    <row r="23" spans="1:23" x14ac:dyDescent="0.25">
      <c r="B23" s="1" t="s">
        <v>22</v>
      </c>
      <c r="D23" s="4">
        <v>5000</v>
      </c>
      <c r="E23" s="4">
        <v>5000</v>
      </c>
      <c r="F23" s="4">
        <v>5000</v>
      </c>
      <c r="G23" s="4">
        <v>5000</v>
      </c>
      <c r="H23" s="4">
        <v>5000</v>
      </c>
      <c r="I23" s="4">
        <v>5000</v>
      </c>
      <c r="J23" s="4">
        <v>5000</v>
      </c>
      <c r="K23" s="4">
        <v>5000</v>
      </c>
      <c r="L23" s="4">
        <v>5000</v>
      </c>
      <c r="M23" s="4">
        <v>5000</v>
      </c>
      <c r="N23" s="4">
        <v>5000</v>
      </c>
      <c r="O23" s="4">
        <v>5000</v>
      </c>
      <c r="P23" s="4">
        <v>5000</v>
      </c>
      <c r="Q23" s="4"/>
    </row>
    <row r="24" spans="1:23" x14ac:dyDescent="0.25">
      <c r="B24" s="1" t="s">
        <v>69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3" x14ac:dyDescent="0.25">
      <c r="A25" t="s">
        <v>13</v>
      </c>
      <c r="B25" s="1" t="s">
        <v>50</v>
      </c>
      <c r="D25" s="4">
        <v>5000</v>
      </c>
      <c r="E25" s="4">
        <v>5000</v>
      </c>
      <c r="F25" s="4">
        <v>5000</v>
      </c>
      <c r="G25" s="4">
        <v>5000</v>
      </c>
      <c r="H25" s="4">
        <v>5000</v>
      </c>
      <c r="I25" s="4">
        <v>5000</v>
      </c>
      <c r="J25" s="4">
        <v>5000</v>
      </c>
      <c r="K25" s="4">
        <v>5000</v>
      </c>
      <c r="L25" s="4">
        <v>5000</v>
      </c>
      <c r="M25" s="4">
        <v>5000</v>
      </c>
      <c r="N25" s="4">
        <v>5000</v>
      </c>
      <c r="O25" s="4">
        <v>5000</v>
      </c>
      <c r="P25" s="4">
        <v>5000</v>
      </c>
      <c r="Q25" s="4"/>
    </row>
    <row r="26" spans="1:23" x14ac:dyDescent="0.25">
      <c r="B26" t="s">
        <v>49</v>
      </c>
      <c r="D26" s="4">
        <v>5000</v>
      </c>
      <c r="E26" s="4">
        <v>5000</v>
      </c>
      <c r="F26" s="4">
        <v>5000</v>
      </c>
      <c r="G26" s="4">
        <v>5000</v>
      </c>
      <c r="H26" s="4">
        <v>5000</v>
      </c>
      <c r="I26" s="4">
        <v>5000</v>
      </c>
      <c r="J26" s="4">
        <v>5000</v>
      </c>
      <c r="K26" s="4">
        <v>5000</v>
      </c>
      <c r="L26" s="4">
        <v>5000</v>
      </c>
      <c r="M26" s="4">
        <v>5000</v>
      </c>
      <c r="N26" s="4">
        <v>5000</v>
      </c>
      <c r="O26" s="4">
        <v>5000</v>
      </c>
      <c r="P26" s="4">
        <v>5000</v>
      </c>
      <c r="Q26" s="4"/>
    </row>
    <row r="27" spans="1:23" x14ac:dyDescent="0.25">
      <c r="B27" t="s">
        <v>67</v>
      </c>
      <c r="D27" s="4">
        <v>5000</v>
      </c>
      <c r="E27" s="4">
        <v>5000</v>
      </c>
      <c r="F27" s="4">
        <v>5000</v>
      </c>
      <c r="G27" s="4">
        <v>5000</v>
      </c>
      <c r="H27" s="4">
        <v>5000</v>
      </c>
      <c r="I27" s="4">
        <v>5000</v>
      </c>
      <c r="J27" s="4">
        <v>5000</v>
      </c>
      <c r="K27" s="4">
        <v>5000</v>
      </c>
      <c r="L27" s="4">
        <v>5000</v>
      </c>
      <c r="M27" s="4">
        <v>5000</v>
      </c>
      <c r="N27" s="4">
        <v>5000</v>
      </c>
      <c r="O27" s="4">
        <v>5000</v>
      </c>
      <c r="P27" s="4">
        <v>5000</v>
      </c>
      <c r="Q27" s="4"/>
    </row>
    <row r="28" spans="1:23" x14ac:dyDescent="0.25">
      <c r="B28" t="s">
        <v>93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/>
    </row>
    <row r="29" spans="1:23" x14ac:dyDescent="0.25">
      <c r="B29" t="s">
        <v>65</v>
      </c>
      <c r="D29" s="4">
        <v>5000</v>
      </c>
      <c r="E29" s="4">
        <v>5000</v>
      </c>
      <c r="F29" s="4">
        <v>5000</v>
      </c>
      <c r="G29" s="4">
        <v>5000</v>
      </c>
      <c r="H29" s="4">
        <v>5000</v>
      </c>
      <c r="I29" s="4">
        <v>5000</v>
      </c>
      <c r="J29" s="4">
        <v>5000</v>
      </c>
      <c r="K29" s="4">
        <v>5000</v>
      </c>
      <c r="L29" s="4">
        <v>5000</v>
      </c>
      <c r="M29" s="4">
        <v>5000</v>
      </c>
      <c r="N29" s="4">
        <v>5000</v>
      </c>
      <c r="O29" s="4">
        <v>5000</v>
      </c>
      <c r="P29" s="4">
        <v>5000</v>
      </c>
      <c r="Q29" s="4"/>
    </row>
    <row r="30" spans="1:23" x14ac:dyDescent="0.25">
      <c r="B30" t="s">
        <v>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3" x14ac:dyDescent="0.25">
      <c r="B31" t="s">
        <v>64</v>
      </c>
      <c r="D31" s="4">
        <v>5000</v>
      </c>
      <c r="E31" s="4">
        <v>5000</v>
      </c>
      <c r="F31" s="4">
        <v>5000</v>
      </c>
      <c r="G31" s="4">
        <v>5000</v>
      </c>
      <c r="H31" s="4">
        <v>5000</v>
      </c>
      <c r="I31" s="4">
        <v>5000</v>
      </c>
      <c r="J31" s="4">
        <v>5000</v>
      </c>
      <c r="K31" s="4">
        <v>5000</v>
      </c>
      <c r="L31" s="4">
        <v>5000</v>
      </c>
      <c r="M31" s="4">
        <v>5000</v>
      </c>
      <c r="N31" s="4">
        <v>5000</v>
      </c>
      <c r="O31" s="4">
        <v>5000</v>
      </c>
      <c r="P31" s="4">
        <v>5000</v>
      </c>
      <c r="Q31" s="4"/>
    </row>
    <row r="32" spans="1:23" ht="17.25" x14ac:dyDescent="0.4">
      <c r="B32" t="s">
        <v>48</v>
      </c>
      <c r="D32" s="7">
        <v>5000</v>
      </c>
      <c r="E32" s="7">
        <v>5000</v>
      </c>
      <c r="F32" s="7">
        <v>5000</v>
      </c>
      <c r="G32" s="7">
        <v>5000</v>
      </c>
      <c r="H32" s="7">
        <v>5000</v>
      </c>
      <c r="I32" s="7">
        <v>5000</v>
      </c>
      <c r="J32" s="7">
        <v>5000</v>
      </c>
      <c r="K32" s="7">
        <v>5000</v>
      </c>
      <c r="L32" s="7">
        <v>5000</v>
      </c>
      <c r="M32" s="7">
        <v>5000</v>
      </c>
      <c r="N32" s="7">
        <v>5000</v>
      </c>
      <c r="O32" s="7">
        <v>5000</v>
      </c>
      <c r="P32" s="7">
        <v>5000</v>
      </c>
      <c r="Q32" s="4"/>
    </row>
    <row r="33" spans="2:17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7.25" x14ac:dyDescent="0.4">
      <c r="B34" t="s">
        <v>25</v>
      </c>
      <c r="D34" s="7">
        <f>SUM(D12:D32)</f>
        <v>446000</v>
      </c>
      <c r="E34" s="7">
        <f t="shared" ref="E34:P34" si="1">SUM(E12:E32)</f>
        <v>446000</v>
      </c>
      <c r="F34" s="7">
        <f t="shared" si="1"/>
        <v>446000</v>
      </c>
      <c r="G34" s="7">
        <f t="shared" si="1"/>
        <v>446000</v>
      </c>
      <c r="H34" s="7">
        <f t="shared" si="1"/>
        <v>446000</v>
      </c>
      <c r="I34" s="7">
        <f t="shared" si="1"/>
        <v>446000</v>
      </c>
      <c r="J34" s="7">
        <f t="shared" si="1"/>
        <v>446000</v>
      </c>
      <c r="K34" s="7">
        <f t="shared" si="1"/>
        <v>446000</v>
      </c>
      <c r="L34" s="7">
        <f t="shared" si="1"/>
        <v>446000</v>
      </c>
      <c r="M34" s="7">
        <f t="shared" si="1"/>
        <v>446000</v>
      </c>
      <c r="N34" s="7">
        <f t="shared" si="1"/>
        <v>446000</v>
      </c>
      <c r="O34" s="7">
        <f t="shared" si="1"/>
        <v>446000</v>
      </c>
      <c r="P34" s="7">
        <f t="shared" si="1"/>
        <v>446000</v>
      </c>
      <c r="Q34" s="4"/>
    </row>
    <row r="35" spans="2:17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5">
      <c r="B36" t="s">
        <v>90</v>
      </c>
      <c r="D36" s="4">
        <f t="shared" ref="D36:P36" si="2">+D9-D34</f>
        <v>154000</v>
      </c>
      <c r="E36" s="4">
        <f t="shared" si="2"/>
        <v>154000</v>
      </c>
      <c r="F36" s="4">
        <f t="shared" si="2"/>
        <v>154000</v>
      </c>
      <c r="G36" s="4">
        <f t="shared" si="2"/>
        <v>154000</v>
      </c>
      <c r="H36" s="4">
        <f t="shared" si="2"/>
        <v>154000</v>
      </c>
      <c r="I36" s="4">
        <f t="shared" si="2"/>
        <v>154000</v>
      </c>
      <c r="J36" s="4">
        <f t="shared" si="2"/>
        <v>154000</v>
      </c>
      <c r="K36" s="4">
        <f t="shared" si="2"/>
        <v>154000</v>
      </c>
      <c r="L36" s="4">
        <f t="shared" si="2"/>
        <v>154000</v>
      </c>
      <c r="M36" s="4">
        <f t="shared" si="2"/>
        <v>154000</v>
      </c>
      <c r="N36" s="4">
        <f t="shared" si="2"/>
        <v>154000</v>
      </c>
      <c r="O36" s="4">
        <f t="shared" si="2"/>
        <v>154000</v>
      </c>
      <c r="P36" s="4">
        <f t="shared" si="2"/>
        <v>154000</v>
      </c>
      <c r="Q36" s="4"/>
    </row>
    <row r="37" spans="2:17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5">
      <c r="B38" t="s">
        <v>30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5">
      <c r="B39" t="s">
        <v>26</v>
      </c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5">
      <c r="B40" t="s">
        <v>62</v>
      </c>
      <c r="C40" s="12" t="s">
        <v>58</v>
      </c>
      <c r="D40" s="4">
        <v>50000</v>
      </c>
      <c r="E40" s="4">
        <v>50000</v>
      </c>
      <c r="F40" s="4">
        <v>50000</v>
      </c>
      <c r="G40" s="4">
        <v>50000</v>
      </c>
      <c r="H40" s="4">
        <v>50000</v>
      </c>
      <c r="I40" s="4">
        <v>50000</v>
      </c>
      <c r="J40" s="4">
        <v>50000</v>
      </c>
      <c r="K40" s="4">
        <v>50000</v>
      </c>
      <c r="L40" s="4">
        <v>50000</v>
      </c>
      <c r="M40" s="4">
        <v>50000</v>
      </c>
      <c r="N40" s="4">
        <v>50000</v>
      </c>
      <c r="O40" s="4">
        <v>50000</v>
      </c>
      <c r="P40" s="4">
        <v>50000</v>
      </c>
      <c r="Q40" s="4"/>
    </row>
    <row r="41" spans="2:17" x14ac:dyDescent="0.25">
      <c r="B41" t="s">
        <v>61</v>
      </c>
      <c r="C41" s="12" t="s">
        <v>58</v>
      </c>
      <c r="D41" s="4">
        <v>50000</v>
      </c>
      <c r="E41" s="4">
        <v>50000</v>
      </c>
      <c r="F41" s="4">
        <v>50000</v>
      </c>
      <c r="G41" s="4">
        <v>50000</v>
      </c>
      <c r="H41" s="4">
        <v>50000</v>
      </c>
      <c r="I41" s="4">
        <v>50000</v>
      </c>
      <c r="J41" s="4">
        <v>50000</v>
      </c>
      <c r="K41" s="4">
        <v>50000</v>
      </c>
      <c r="L41" s="4">
        <v>50000</v>
      </c>
      <c r="M41" s="4">
        <v>50000</v>
      </c>
      <c r="N41" s="4">
        <v>50000</v>
      </c>
      <c r="O41" s="4">
        <v>50000</v>
      </c>
      <c r="P41" s="4">
        <v>50000</v>
      </c>
      <c r="Q41" s="4"/>
    </row>
    <row r="42" spans="2:17" x14ac:dyDescent="0.25">
      <c r="B42" t="s">
        <v>27</v>
      </c>
      <c r="C42" s="12" t="s">
        <v>56</v>
      </c>
      <c r="D42" s="4">
        <v>-25000</v>
      </c>
      <c r="E42" s="4">
        <v>-25000</v>
      </c>
      <c r="F42" s="4">
        <v>-25000</v>
      </c>
      <c r="G42" s="4">
        <v>-25000</v>
      </c>
      <c r="H42" s="4">
        <v>-25000</v>
      </c>
      <c r="I42" s="4">
        <v>-25000</v>
      </c>
      <c r="J42" s="4">
        <v>-25000</v>
      </c>
      <c r="K42" s="4">
        <v>-25000</v>
      </c>
      <c r="L42" s="4">
        <v>-25000</v>
      </c>
      <c r="M42" s="4">
        <v>-25000</v>
      </c>
      <c r="N42" s="4">
        <v>-25000</v>
      </c>
      <c r="O42" s="4">
        <v>-25000</v>
      </c>
      <c r="P42" s="4">
        <v>-25000</v>
      </c>
      <c r="Q42" s="4"/>
    </row>
    <row r="43" spans="2:17" x14ac:dyDescent="0.25">
      <c r="B43" t="s">
        <v>28</v>
      </c>
      <c r="C43" s="12" t="s">
        <v>57</v>
      </c>
      <c r="D43" s="4">
        <v>6000</v>
      </c>
      <c r="E43" s="4">
        <v>0</v>
      </c>
      <c r="F43" s="4">
        <v>0</v>
      </c>
      <c r="G43" s="4">
        <v>0</v>
      </c>
      <c r="H43" s="4">
        <v>0</v>
      </c>
      <c r="I43" s="4">
        <v>30000</v>
      </c>
      <c r="J43" s="4">
        <v>50000</v>
      </c>
      <c r="K43" s="4">
        <v>50000</v>
      </c>
      <c r="L43" s="4">
        <v>0</v>
      </c>
      <c r="M43" s="4">
        <v>25000</v>
      </c>
      <c r="N43" s="4">
        <v>55000</v>
      </c>
      <c r="O43" s="4">
        <v>50000</v>
      </c>
      <c r="P43" s="4">
        <v>50000</v>
      </c>
      <c r="Q43" s="4"/>
    </row>
    <row r="44" spans="2:17" x14ac:dyDescent="0.25">
      <c r="B44" t="s">
        <v>95</v>
      </c>
      <c r="C44" s="12" t="s">
        <v>58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/>
    </row>
    <row r="45" spans="2:17" x14ac:dyDescent="0.25">
      <c r="B45" t="s">
        <v>29</v>
      </c>
      <c r="C45" s="12" t="s">
        <v>58</v>
      </c>
      <c r="D45" s="4">
        <v>250000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75000</v>
      </c>
      <c r="M45" s="4">
        <v>0</v>
      </c>
      <c r="N45" s="4">
        <v>0</v>
      </c>
      <c r="O45" s="4">
        <v>0</v>
      </c>
      <c r="P45" s="4">
        <v>0</v>
      </c>
      <c r="Q45" s="4"/>
    </row>
    <row r="46" spans="2:17" x14ac:dyDescent="0.25">
      <c r="B46" t="s">
        <v>59</v>
      </c>
      <c r="C46" s="12" t="s">
        <v>58</v>
      </c>
      <c r="D46" s="4">
        <v>25000</v>
      </c>
      <c r="E46" s="4">
        <v>25000</v>
      </c>
      <c r="F46" s="4">
        <v>25000</v>
      </c>
      <c r="G46" s="4">
        <v>25000</v>
      </c>
      <c r="H46" s="4">
        <v>25000</v>
      </c>
      <c r="I46" s="4">
        <v>25000</v>
      </c>
      <c r="J46" s="4">
        <v>25000</v>
      </c>
      <c r="K46" s="4">
        <v>25000</v>
      </c>
      <c r="L46" s="4">
        <v>25000</v>
      </c>
      <c r="M46" s="4">
        <v>25000</v>
      </c>
      <c r="N46" s="4">
        <v>25000</v>
      </c>
      <c r="O46" s="4">
        <v>25000</v>
      </c>
      <c r="P46" s="4">
        <v>25000</v>
      </c>
      <c r="Q46" s="4"/>
    </row>
    <row r="47" spans="2:17" x14ac:dyDescent="0.25">
      <c r="B47" t="s">
        <v>60</v>
      </c>
      <c r="C47" s="12" t="s">
        <v>56</v>
      </c>
      <c r="D47" s="4">
        <v>-45000</v>
      </c>
      <c r="E47" s="4">
        <v>-45000</v>
      </c>
      <c r="F47" s="4">
        <v>-45000</v>
      </c>
      <c r="G47" s="4">
        <v>-45000</v>
      </c>
      <c r="H47" s="4">
        <v>-45000</v>
      </c>
      <c r="I47" s="4">
        <v>-45000</v>
      </c>
      <c r="J47" s="4">
        <v>-45000</v>
      </c>
      <c r="K47" s="4">
        <v>-45000</v>
      </c>
      <c r="L47" s="4">
        <v>-45000</v>
      </c>
      <c r="M47" s="4">
        <v>-45000</v>
      </c>
      <c r="N47" s="4">
        <v>-45000</v>
      </c>
      <c r="O47" s="4">
        <v>-45000</v>
      </c>
      <c r="P47" s="4">
        <v>-45000</v>
      </c>
      <c r="Q47" s="4"/>
    </row>
    <row r="48" spans="2:17" x14ac:dyDescent="0.25">
      <c r="B48" t="s">
        <v>46</v>
      </c>
      <c r="C48" s="12" t="s">
        <v>56</v>
      </c>
      <c r="D48" s="17">
        <f>-'Debt Service'!D39</f>
        <v>-51000</v>
      </c>
      <c r="E48" s="17">
        <f>-'Debt Service'!E39</f>
        <v>0</v>
      </c>
      <c r="F48" s="17">
        <f>-'Debt Service'!F39</f>
        <v>0</v>
      </c>
      <c r="G48" s="17">
        <f>-'Debt Service'!G39</f>
        <v>0</v>
      </c>
      <c r="H48" s="17">
        <f>-'Debt Service'!H39</f>
        <v>0</v>
      </c>
      <c r="I48" s="17">
        <f>-'Debt Service'!I39</f>
        <v>0</v>
      </c>
      <c r="J48" s="17">
        <f>-'Debt Service'!J39</f>
        <v>0</v>
      </c>
      <c r="K48" s="17">
        <f>-'Debt Service'!K39</f>
        <v>0</v>
      </c>
      <c r="L48" s="17">
        <f>-'Debt Service'!L39</f>
        <v>0</v>
      </c>
      <c r="M48" s="17">
        <f>-'Debt Service'!M39</f>
        <v>0</v>
      </c>
      <c r="N48" s="17">
        <f>-'Debt Service'!N39</f>
        <v>0</v>
      </c>
      <c r="O48" s="17">
        <f>-'Debt Service'!O39</f>
        <v>0</v>
      </c>
      <c r="P48" s="17">
        <f>-'Debt Service'!P39</f>
        <v>0</v>
      </c>
      <c r="Q48" s="4"/>
    </row>
    <row r="49" spans="2:17" x14ac:dyDescent="0.25">
      <c r="B49" t="s">
        <v>87</v>
      </c>
      <c r="C49" s="12" t="s">
        <v>58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/>
    </row>
    <row r="50" spans="2:17" x14ac:dyDescent="0.25">
      <c r="B50" t="s">
        <v>88</v>
      </c>
      <c r="C50" s="12" t="s">
        <v>56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/>
    </row>
    <row r="51" spans="2:17" x14ac:dyDescent="0.25">
      <c r="B51" t="s">
        <v>89</v>
      </c>
      <c r="C51" s="12" t="s">
        <v>57</v>
      </c>
      <c r="D51" s="4">
        <v>-250000</v>
      </c>
      <c r="E51" s="4">
        <v>-250000</v>
      </c>
      <c r="F51" s="4">
        <v>-250000</v>
      </c>
      <c r="G51" s="4">
        <v>-250000</v>
      </c>
      <c r="H51" s="4">
        <v>-250000</v>
      </c>
      <c r="I51" s="4">
        <v>-250000</v>
      </c>
      <c r="J51" s="4">
        <v>-250000</v>
      </c>
      <c r="K51" s="4">
        <v>-250000</v>
      </c>
      <c r="L51" s="4">
        <v>-250000</v>
      </c>
      <c r="M51" s="4">
        <v>-250000</v>
      </c>
      <c r="N51" s="4">
        <v>-250000</v>
      </c>
      <c r="O51" s="4">
        <v>-250000</v>
      </c>
      <c r="P51" s="4">
        <v>-250000</v>
      </c>
      <c r="Q51" s="4"/>
    </row>
    <row r="52" spans="2:17" x14ac:dyDescent="0.25">
      <c r="B52" t="s">
        <v>94</v>
      </c>
      <c r="C52" s="12" t="s">
        <v>57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5">
      <c r="B53" t="s">
        <v>32</v>
      </c>
      <c r="C53" s="12" t="s">
        <v>57</v>
      </c>
      <c r="D53" s="10">
        <v>-10000</v>
      </c>
      <c r="E53" s="10">
        <v>-10000</v>
      </c>
      <c r="F53" s="10">
        <v>-10000</v>
      </c>
      <c r="G53" s="10">
        <v>-10000</v>
      </c>
      <c r="H53" s="10">
        <v>-10000</v>
      </c>
      <c r="I53" s="10">
        <v>-10000</v>
      </c>
      <c r="J53" s="10">
        <v>-10000</v>
      </c>
      <c r="K53" s="10">
        <v>-10000</v>
      </c>
      <c r="L53" s="10">
        <v>-10000</v>
      </c>
      <c r="M53" s="10">
        <v>-10000</v>
      </c>
      <c r="N53" s="10">
        <v>-10000</v>
      </c>
      <c r="O53" s="10">
        <v>-10000</v>
      </c>
      <c r="P53" s="10">
        <v>-10000</v>
      </c>
      <c r="Q53" s="4"/>
    </row>
    <row r="54" spans="2:17" x14ac:dyDescent="0.25"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7.25" x14ac:dyDescent="0.4">
      <c r="B55" t="s">
        <v>31</v>
      </c>
      <c r="D55" s="7">
        <f>SUM(D40:D53)</f>
        <v>0</v>
      </c>
      <c r="E55" s="7">
        <f t="shared" ref="E55:P55" si="3">SUM(E40:E53)</f>
        <v>-205000</v>
      </c>
      <c r="F55" s="7">
        <f t="shared" si="3"/>
        <v>-205000</v>
      </c>
      <c r="G55" s="7">
        <f t="shared" si="3"/>
        <v>-205000</v>
      </c>
      <c r="H55" s="7">
        <f t="shared" si="3"/>
        <v>-205000</v>
      </c>
      <c r="I55" s="7">
        <f t="shared" si="3"/>
        <v>-175000</v>
      </c>
      <c r="J55" s="7">
        <f t="shared" si="3"/>
        <v>-155000</v>
      </c>
      <c r="K55" s="7">
        <f t="shared" si="3"/>
        <v>-155000</v>
      </c>
      <c r="L55" s="7">
        <f t="shared" si="3"/>
        <v>-130000</v>
      </c>
      <c r="M55" s="7">
        <f t="shared" si="3"/>
        <v>-180000</v>
      </c>
      <c r="N55" s="7">
        <f t="shared" si="3"/>
        <v>-150000</v>
      </c>
      <c r="O55" s="7">
        <f t="shared" si="3"/>
        <v>-155000</v>
      </c>
      <c r="P55" s="7">
        <f t="shared" si="3"/>
        <v>-155000</v>
      </c>
      <c r="Q55" s="4"/>
    </row>
    <row r="56" spans="2:17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7.25" x14ac:dyDescent="0.4">
      <c r="B58" s="8" t="s">
        <v>19</v>
      </c>
      <c r="D58" s="13">
        <f t="shared" ref="D58:P58" si="4">+D7+D36+D55</f>
        <v>229000</v>
      </c>
      <c r="E58" s="13">
        <f t="shared" si="4"/>
        <v>178000</v>
      </c>
      <c r="F58" s="13">
        <f t="shared" si="4"/>
        <v>127000</v>
      </c>
      <c r="G58" s="13">
        <f t="shared" si="4"/>
        <v>76000</v>
      </c>
      <c r="H58" s="13">
        <f t="shared" si="4"/>
        <v>25000</v>
      </c>
      <c r="I58" s="13">
        <f t="shared" si="4"/>
        <v>4000</v>
      </c>
      <c r="J58" s="13">
        <f t="shared" si="4"/>
        <v>3000</v>
      </c>
      <c r="K58" s="13">
        <f t="shared" si="4"/>
        <v>2000</v>
      </c>
      <c r="L58" s="13">
        <f t="shared" si="4"/>
        <v>26000</v>
      </c>
      <c r="M58" s="13">
        <f t="shared" si="4"/>
        <v>0</v>
      </c>
      <c r="N58" s="13">
        <f t="shared" si="4"/>
        <v>4000</v>
      </c>
      <c r="O58" s="13">
        <f t="shared" si="4"/>
        <v>3000</v>
      </c>
      <c r="P58" s="13">
        <f t="shared" si="4"/>
        <v>2000</v>
      </c>
      <c r="Q58" s="4"/>
    </row>
    <row r="59" spans="2:17" ht="16.5" customHeight="1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5">
      <c r="B60" s="22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4"/>
    </row>
    <row r="61" spans="2:17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5">
      <c r="B62" t="s">
        <v>16</v>
      </c>
      <c r="D62" s="5">
        <v>250000</v>
      </c>
      <c r="E62" s="21">
        <f>+D66</f>
        <v>256000</v>
      </c>
      <c r="F62" s="21">
        <f t="shared" ref="F62:P62" si="5">+E66</f>
        <v>256000</v>
      </c>
      <c r="G62" s="21">
        <f t="shared" si="5"/>
        <v>256000</v>
      </c>
      <c r="H62" s="21">
        <f t="shared" si="5"/>
        <v>256000</v>
      </c>
      <c r="I62" s="21">
        <f t="shared" si="5"/>
        <v>256000</v>
      </c>
      <c r="J62" s="21">
        <f t="shared" si="5"/>
        <v>286000</v>
      </c>
      <c r="K62" s="21">
        <f t="shared" si="5"/>
        <v>336000</v>
      </c>
      <c r="L62" s="21">
        <f t="shared" si="5"/>
        <v>386000</v>
      </c>
      <c r="M62" s="21">
        <f t="shared" si="5"/>
        <v>386000</v>
      </c>
      <c r="N62" s="21">
        <f t="shared" si="5"/>
        <v>411000</v>
      </c>
      <c r="O62" s="21">
        <f t="shared" si="5"/>
        <v>466000</v>
      </c>
      <c r="P62" s="21">
        <f t="shared" si="5"/>
        <v>516000</v>
      </c>
      <c r="Q62" s="4"/>
    </row>
    <row r="63" spans="2:17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7.25" x14ac:dyDescent="0.4">
      <c r="B64" t="s">
        <v>18</v>
      </c>
      <c r="D64" s="20">
        <f>+D43</f>
        <v>6000</v>
      </c>
      <c r="E64" s="20">
        <f>+E43</f>
        <v>0</v>
      </c>
      <c r="F64" s="20">
        <f t="shared" ref="F64:P64" si="6">+F43</f>
        <v>0</v>
      </c>
      <c r="G64" s="20">
        <f t="shared" si="6"/>
        <v>0</v>
      </c>
      <c r="H64" s="20">
        <f t="shared" si="6"/>
        <v>0</v>
      </c>
      <c r="I64" s="20">
        <f t="shared" si="6"/>
        <v>30000</v>
      </c>
      <c r="J64" s="20">
        <f t="shared" si="6"/>
        <v>50000</v>
      </c>
      <c r="K64" s="20">
        <f t="shared" si="6"/>
        <v>50000</v>
      </c>
      <c r="L64" s="20">
        <f t="shared" si="6"/>
        <v>0</v>
      </c>
      <c r="M64" s="20">
        <f t="shared" si="6"/>
        <v>25000</v>
      </c>
      <c r="N64" s="20">
        <f t="shared" si="6"/>
        <v>55000</v>
      </c>
      <c r="O64" s="20">
        <f t="shared" si="6"/>
        <v>50000</v>
      </c>
      <c r="P64" s="20">
        <f t="shared" si="6"/>
        <v>50000</v>
      </c>
      <c r="Q64" s="4"/>
    </row>
    <row r="65" spans="2:17" ht="17.25" x14ac:dyDescent="0.4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4"/>
    </row>
    <row r="66" spans="2:17" ht="17.25" x14ac:dyDescent="0.4">
      <c r="B66" t="s">
        <v>17</v>
      </c>
      <c r="D66" s="13">
        <f>SUM(D62:D65)</f>
        <v>256000</v>
      </c>
      <c r="E66" s="13">
        <f>SUM(E62:E65)</f>
        <v>256000</v>
      </c>
      <c r="F66" s="13">
        <f t="shared" ref="F66:P66" si="7">SUM(F62:F65)</f>
        <v>256000</v>
      </c>
      <c r="G66" s="13">
        <f t="shared" si="7"/>
        <v>256000</v>
      </c>
      <c r="H66" s="13">
        <f t="shared" si="7"/>
        <v>256000</v>
      </c>
      <c r="I66" s="13">
        <f t="shared" si="7"/>
        <v>286000</v>
      </c>
      <c r="J66" s="13">
        <f t="shared" si="7"/>
        <v>336000</v>
      </c>
      <c r="K66" s="13">
        <f t="shared" si="7"/>
        <v>386000</v>
      </c>
      <c r="L66" s="13">
        <f t="shared" si="7"/>
        <v>386000</v>
      </c>
      <c r="M66" s="13">
        <f t="shared" si="7"/>
        <v>411000</v>
      </c>
      <c r="N66" s="13">
        <f t="shared" si="7"/>
        <v>466000</v>
      </c>
      <c r="O66" s="13">
        <f t="shared" si="7"/>
        <v>516000</v>
      </c>
      <c r="P66" s="13">
        <f t="shared" si="7"/>
        <v>566000</v>
      </c>
      <c r="Q66" s="4"/>
    </row>
    <row r="67" spans="2:17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0"/>
  <sheetViews>
    <sheetView topLeftCell="A22" workbookViewId="0">
      <selection activeCell="E26" sqref="E26"/>
    </sheetView>
  </sheetViews>
  <sheetFormatPr defaultRowHeight="15" x14ac:dyDescent="0.25"/>
  <cols>
    <col min="4" max="4" width="11.5703125" bestFit="1" customWidth="1"/>
    <col min="5" max="16" width="9.28515625" bestFit="1" customWidth="1"/>
  </cols>
  <sheetData>
    <row r="3" spans="2:17" x14ac:dyDescent="0.25"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</row>
    <row r="4" spans="2:17" x14ac:dyDescent="0.25">
      <c r="D4" s="15">
        <v>43931</v>
      </c>
      <c r="E4" s="15">
        <v>43938</v>
      </c>
      <c r="F4" s="15">
        <v>43945</v>
      </c>
      <c r="G4" s="15">
        <v>43952</v>
      </c>
      <c r="H4" s="15">
        <v>43959</v>
      </c>
      <c r="I4" s="15">
        <v>43966</v>
      </c>
      <c r="J4" s="15">
        <v>43973</v>
      </c>
      <c r="K4" s="15">
        <v>43980</v>
      </c>
      <c r="L4" s="15">
        <v>43987</v>
      </c>
      <c r="M4" s="15">
        <v>43994</v>
      </c>
      <c r="N4" s="15">
        <v>44001</v>
      </c>
      <c r="O4" s="15">
        <v>44008</v>
      </c>
      <c r="P4" s="15">
        <v>44015</v>
      </c>
    </row>
    <row r="8" spans="2:17" x14ac:dyDescent="0.25">
      <c r="B8" t="s">
        <v>33</v>
      </c>
      <c r="C8" t="s">
        <v>34</v>
      </c>
      <c r="D8" s="5">
        <v>50000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/>
    </row>
    <row r="9" spans="2:17" x14ac:dyDescent="0.25">
      <c r="C9" t="s">
        <v>35</v>
      </c>
      <c r="D9" s="4">
        <v>1000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x14ac:dyDescent="0.25">
      <c r="B10" t="s">
        <v>70</v>
      </c>
      <c r="C10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x14ac:dyDescent="0.25">
      <c r="C11" t="s">
        <v>35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x14ac:dyDescent="0.25">
      <c r="B12" t="s">
        <v>71</v>
      </c>
      <c r="C12" t="s">
        <v>34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x14ac:dyDescent="0.25">
      <c r="C13" t="s">
        <v>35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x14ac:dyDescent="0.25">
      <c r="B14" t="s">
        <v>72</v>
      </c>
      <c r="C14" t="s">
        <v>34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x14ac:dyDescent="0.25">
      <c r="C15" t="s">
        <v>35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x14ac:dyDescent="0.25">
      <c r="B16" t="s">
        <v>73</v>
      </c>
      <c r="C16" t="s">
        <v>34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5">
      <c r="C17" t="s">
        <v>35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t="s">
        <v>74</v>
      </c>
      <c r="C18" t="s">
        <v>34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25">
      <c r="C19" t="s">
        <v>35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t="s">
        <v>75</v>
      </c>
      <c r="C20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C21" t="s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5">
      <c r="B22" t="s">
        <v>76</v>
      </c>
      <c r="C22" t="s">
        <v>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C23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t="s">
        <v>77</v>
      </c>
      <c r="C24" t="s">
        <v>34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C25" t="s">
        <v>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t="s">
        <v>78</v>
      </c>
      <c r="C26" t="s">
        <v>34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x14ac:dyDescent="0.25">
      <c r="C27" t="s">
        <v>35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x14ac:dyDescent="0.25">
      <c r="B28" t="s">
        <v>79</v>
      </c>
      <c r="C28" t="s">
        <v>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x14ac:dyDescent="0.25">
      <c r="C29" t="s">
        <v>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x14ac:dyDescent="0.25">
      <c r="B30" t="s">
        <v>80</v>
      </c>
      <c r="C30" t="s">
        <v>34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x14ac:dyDescent="0.25">
      <c r="C31" t="s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x14ac:dyDescent="0.25">
      <c r="B32" t="s">
        <v>81</v>
      </c>
      <c r="C32" t="s">
        <v>34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x14ac:dyDescent="0.25">
      <c r="C33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x14ac:dyDescent="0.25">
      <c r="B34" t="s">
        <v>82</v>
      </c>
      <c r="C34" t="s">
        <v>34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x14ac:dyDescent="0.25">
      <c r="C35" t="s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5">
      <c r="B36" t="s">
        <v>83</v>
      </c>
      <c r="C36" t="s">
        <v>34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5">
      <c r="C37" t="s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5.75" thickBot="1" x14ac:dyDescent="0.3">
      <c r="D39" s="19">
        <f>SUM(D8:D38)</f>
        <v>51000</v>
      </c>
      <c r="E39" s="19">
        <f t="shared" ref="E39:P39" si="0">SUM(E8:E38)</f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>
        <f t="shared" si="0"/>
        <v>0</v>
      </c>
      <c r="K39" s="19">
        <f t="shared" si="0"/>
        <v>0</v>
      </c>
      <c r="L39" s="19">
        <f t="shared" si="0"/>
        <v>0</v>
      </c>
      <c r="M39" s="19">
        <f t="shared" si="0"/>
        <v>0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4" t="s">
        <v>13</v>
      </c>
    </row>
    <row r="40" spans="2:17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7"/>
  <sheetViews>
    <sheetView workbookViewId="0">
      <selection activeCell="I27" sqref="I27"/>
    </sheetView>
  </sheetViews>
  <sheetFormatPr defaultRowHeight="15" x14ac:dyDescent="0.25"/>
  <cols>
    <col min="2" max="2" width="31" customWidth="1"/>
    <col min="3" max="3" width="12.5703125" bestFit="1" customWidth="1"/>
    <col min="4" max="15" width="10" bestFit="1" customWidth="1"/>
  </cols>
  <sheetData>
    <row r="5" spans="2:15" x14ac:dyDescent="0.25"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2:15" x14ac:dyDescent="0.25">
      <c r="C6" s="15">
        <v>43931</v>
      </c>
      <c r="D6" s="15">
        <v>43938</v>
      </c>
      <c r="E6" s="15">
        <v>43945</v>
      </c>
      <c r="F6" s="15">
        <v>43952</v>
      </c>
      <c r="G6" s="15">
        <v>43959</v>
      </c>
      <c r="H6" s="15">
        <v>43966</v>
      </c>
      <c r="I6" s="15">
        <v>43973</v>
      </c>
      <c r="J6" s="15">
        <v>43980</v>
      </c>
      <c r="K6" s="15">
        <v>43987</v>
      </c>
      <c r="L6" s="15">
        <v>43994</v>
      </c>
      <c r="M6" s="15">
        <v>44001</v>
      </c>
      <c r="N6" s="15">
        <v>44008</v>
      </c>
      <c r="O6" s="15">
        <v>44015</v>
      </c>
    </row>
    <row r="10" spans="2:15" x14ac:dyDescent="0.25">
      <c r="B10" t="s">
        <v>36</v>
      </c>
      <c r="C10" s="5">
        <v>250000</v>
      </c>
      <c r="D10" s="5">
        <v>250000</v>
      </c>
      <c r="E10" s="5">
        <v>250000</v>
      </c>
      <c r="F10" s="5">
        <v>250000</v>
      </c>
      <c r="G10" s="5">
        <v>250000</v>
      </c>
      <c r="H10" s="5">
        <v>250000</v>
      </c>
      <c r="I10" s="5">
        <v>250000</v>
      </c>
      <c r="J10" s="5">
        <v>250000</v>
      </c>
      <c r="K10" s="5">
        <v>250000</v>
      </c>
      <c r="L10" s="5">
        <v>250000</v>
      </c>
      <c r="M10" s="5">
        <v>250000</v>
      </c>
      <c r="N10" s="5">
        <v>250000</v>
      </c>
      <c r="O10" s="5">
        <v>250000</v>
      </c>
    </row>
    <row r="11" spans="2:15" x14ac:dyDescent="0.25">
      <c r="B11" t="s">
        <v>37</v>
      </c>
      <c r="C11" s="4">
        <v>75000</v>
      </c>
      <c r="D11" s="4">
        <v>75000</v>
      </c>
      <c r="E11" s="4">
        <v>75000</v>
      </c>
      <c r="F11" s="4">
        <v>75000</v>
      </c>
      <c r="G11" s="4">
        <v>75000</v>
      </c>
      <c r="H11" s="4">
        <v>75000</v>
      </c>
      <c r="I11" s="4">
        <v>75000</v>
      </c>
      <c r="J11" s="4">
        <v>75000</v>
      </c>
      <c r="K11" s="4">
        <v>75000</v>
      </c>
      <c r="L11" s="4">
        <v>75000</v>
      </c>
      <c r="M11" s="4">
        <v>75000</v>
      </c>
      <c r="N11" s="4">
        <v>75000</v>
      </c>
      <c r="O11" s="4">
        <v>75000</v>
      </c>
    </row>
    <row r="12" spans="2:15" x14ac:dyDescent="0.25">
      <c r="B12" t="s">
        <v>84</v>
      </c>
      <c r="C12" s="4">
        <v>5000</v>
      </c>
      <c r="D12" s="4">
        <v>5000</v>
      </c>
      <c r="E12" s="4">
        <v>5000</v>
      </c>
      <c r="F12" s="4">
        <v>5000</v>
      </c>
      <c r="G12" s="4">
        <v>5000</v>
      </c>
      <c r="H12" s="4">
        <v>5000</v>
      </c>
      <c r="I12" s="4">
        <v>5000</v>
      </c>
      <c r="J12" s="4">
        <v>5000</v>
      </c>
      <c r="K12" s="4">
        <v>5000</v>
      </c>
      <c r="L12" s="4">
        <v>5000</v>
      </c>
      <c r="M12" s="4">
        <v>5000</v>
      </c>
      <c r="N12" s="4">
        <v>5000</v>
      </c>
      <c r="O12" s="4">
        <v>5000</v>
      </c>
    </row>
    <row r="13" spans="2:1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x14ac:dyDescent="0.25">
      <c r="B14" t="s">
        <v>38</v>
      </c>
      <c r="C14" s="4">
        <v>2500</v>
      </c>
      <c r="D14" s="4">
        <v>2500</v>
      </c>
      <c r="E14" s="4">
        <v>2500</v>
      </c>
      <c r="F14" s="4">
        <v>2500</v>
      </c>
      <c r="G14" s="4">
        <v>2500</v>
      </c>
      <c r="H14" s="4">
        <v>2500</v>
      </c>
      <c r="I14" s="4">
        <v>2500</v>
      </c>
      <c r="J14" s="4">
        <v>2500</v>
      </c>
      <c r="K14" s="4">
        <v>2500</v>
      </c>
      <c r="L14" s="4">
        <v>2500</v>
      </c>
      <c r="M14" s="4">
        <v>2500</v>
      </c>
      <c r="N14" s="4">
        <v>2500</v>
      </c>
      <c r="O14" s="4">
        <v>2500</v>
      </c>
    </row>
    <row r="15" spans="2:15" x14ac:dyDescent="0.25">
      <c r="B15" t="s">
        <v>39</v>
      </c>
      <c r="C15" s="4">
        <v>1000</v>
      </c>
      <c r="D15" s="4">
        <v>1000</v>
      </c>
      <c r="E15" s="4">
        <v>1000</v>
      </c>
      <c r="F15" s="4">
        <v>1000</v>
      </c>
      <c r="G15" s="4">
        <v>1000</v>
      </c>
      <c r="H15" s="4">
        <v>1000</v>
      </c>
      <c r="I15" s="4">
        <v>1000</v>
      </c>
      <c r="J15" s="4">
        <v>1000</v>
      </c>
      <c r="K15" s="4">
        <v>1000</v>
      </c>
      <c r="L15" s="4">
        <v>1000</v>
      </c>
      <c r="M15" s="4">
        <v>1000</v>
      </c>
      <c r="N15" s="4">
        <v>1000</v>
      </c>
      <c r="O15" s="4">
        <v>1000</v>
      </c>
    </row>
    <row r="16" spans="2:15" x14ac:dyDescent="0.25">
      <c r="B16" t="s">
        <v>40</v>
      </c>
      <c r="C16" s="4">
        <v>5000</v>
      </c>
      <c r="D16" s="4">
        <v>5000</v>
      </c>
      <c r="E16" s="4">
        <v>5000</v>
      </c>
      <c r="F16" s="4">
        <v>5000</v>
      </c>
      <c r="G16" s="4">
        <v>5000</v>
      </c>
      <c r="H16" s="4">
        <v>5000</v>
      </c>
      <c r="I16" s="4">
        <v>5000</v>
      </c>
      <c r="J16" s="4">
        <v>5000</v>
      </c>
      <c r="K16" s="4">
        <v>5000</v>
      </c>
      <c r="L16" s="4">
        <v>5000</v>
      </c>
      <c r="M16" s="4">
        <v>5000</v>
      </c>
      <c r="N16" s="4">
        <v>5000</v>
      </c>
      <c r="O16" s="4">
        <v>5000</v>
      </c>
    </row>
    <row r="17" spans="2:15" x14ac:dyDescent="0.25">
      <c r="B17" t="s">
        <v>41</v>
      </c>
      <c r="C17" s="4">
        <v>2000</v>
      </c>
      <c r="D17" s="4">
        <v>2000</v>
      </c>
      <c r="E17" s="4">
        <v>2000</v>
      </c>
      <c r="F17" s="4">
        <v>2000</v>
      </c>
      <c r="G17" s="4">
        <v>2000</v>
      </c>
      <c r="H17" s="4">
        <v>2000</v>
      </c>
      <c r="I17" s="4">
        <v>2000</v>
      </c>
      <c r="J17" s="4">
        <v>2000</v>
      </c>
      <c r="K17" s="4">
        <v>2000</v>
      </c>
      <c r="L17" s="4">
        <v>2000</v>
      </c>
      <c r="M17" s="4">
        <v>2000</v>
      </c>
      <c r="N17" s="4">
        <v>2000</v>
      </c>
      <c r="O17" s="4">
        <v>2000</v>
      </c>
    </row>
    <row r="18" spans="2:15" x14ac:dyDescent="0.25">
      <c r="B18" t="s">
        <v>42</v>
      </c>
      <c r="C18" s="4">
        <v>500</v>
      </c>
      <c r="D18" s="4">
        <v>500</v>
      </c>
      <c r="E18" s="4">
        <v>500</v>
      </c>
      <c r="F18" s="4">
        <v>500</v>
      </c>
      <c r="G18" s="4">
        <v>500</v>
      </c>
      <c r="H18" s="4">
        <v>500</v>
      </c>
      <c r="I18" s="4">
        <v>500</v>
      </c>
      <c r="J18" s="4">
        <v>500</v>
      </c>
      <c r="K18" s="4">
        <v>500</v>
      </c>
      <c r="L18" s="4">
        <v>500</v>
      </c>
      <c r="M18" s="4">
        <v>500</v>
      </c>
      <c r="N18" s="4">
        <v>500</v>
      </c>
      <c r="O18" s="4">
        <v>500</v>
      </c>
    </row>
    <row r="19" spans="2:15" x14ac:dyDescent="0.25">
      <c r="B19" t="s">
        <v>43</v>
      </c>
      <c r="C19" s="4">
        <v>2500</v>
      </c>
      <c r="D19" s="4">
        <v>2500</v>
      </c>
      <c r="E19" s="4">
        <v>2500</v>
      </c>
      <c r="F19" s="4">
        <v>2500</v>
      </c>
      <c r="G19" s="4">
        <v>2500</v>
      </c>
      <c r="H19" s="4">
        <v>2500</v>
      </c>
      <c r="I19" s="4">
        <v>2500</v>
      </c>
      <c r="J19" s="4">
        <v>2500</v>
      </c>
      <c r="K19" s="4">
        <v>2500</v>
      </c>
      <c r="L19" s="4">
        <v>2500</v>
      </c>
      <c r="M19" s="4">
        <v>2500</v>
      </c>
      <c r="N19" s="4">
        <v>2500</v>
      </c>
      <c r="O19" s="4">
        <v>2500</v>
      </c>
    </row>
    <row r="20" spans="2:15" x14ac:dyDescent="0.25">
      <c r="B20" t="s">
        <v>44</v>
      </c>
      <c r="C20" s="4">
        <v>5000</v>
      </c>
      <c r="D20" s="4">
        <v>5000</v>
      </c>
      <c r="E20" s="4">
        <v>5000</v>
      </c>
      <c r="F20" s="4">
        <v>5000</v>
      </c>
      <c r="G20" s="4">
        <v>5000</v>
      </c>
      <c r="H20" s="4">
        <v>5000</v>
      </c>
      <c r="I20" s="4">
        <v>5000</v>
      </c>
      <c r="J20" s="4">
        <v>5000</v>
      </c>
      <c r="K20" s="4">
        <v>5000</v>
      </c>
      <c r="L20" s="4">
        <v>5000</v>
      </c>
      <c r="M20" s="4">
        <v>5000</v>
      </c>
      <c r="N20" s="4">
        <v>5000</v>
      </c>
      <c r="O20" s="4">
        <v>5000</v>
      </c>
    </row>
    <row r="21" spans="2:15" x14ac:dyDescent="0.25">
      <c r="B21" t="s">
        <v>45</v>
      </c>
      <c r="C21" s="4">
        <v>2500</v>
      </c>
      <c r="D21" s="4">
        <v>2500</v>
      </c>
      <c r="E21" s="4">
        <v>2500</v>
      </c>
      <c r="F21" s="4">
        <v>2500</v>
      </c>
      <c r="G21" s="4">
        <v>2500</v>
      </c>
      <c r="H21" s="4">
        <v>2500</v>
      </c>
      <c r="I21" s="4">
        <v>2500</v>
      </c>
      <c r="J21" s="4">
        <v>2500</v>
      </c>
      <c r="K21" s="4">
        <v>2500</v>
      </c>
      <c r="L21" s="4">
        <v>2500</v>
      </c>
      <c r="M21" s="4">
        <v>2500</v>
      </c>
      <c r="N21" s="4">
        <v>2500</v>
      </c>
      <c r="O21" s="4">
        <v>2500</v>
      </c>
    </row>
    <row r="22" spans="2:15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5">
      <c r="B23" t="s">
        <v>85</v>
      </c>
      <c r="C23" s="4">
        <v>-500</v>
      </c>
      <c r="D23" s="4">
        <v>-500</v>
      </c>
      <c r="E23" s="4">
        <v>-500</v>
      </c>
      <c r="F23" s="4">
        <v>-500</v>
      </c>
      <c r="G23" s="4">
        <v>-500</v>
      </c>
      <c r="H23" s="4">
        <v>-500</v>
      </c>
      <c r="I23" s="4">
        <v>-500</v>
      </c>
      <c r="J23" s="4">
        <v>-500</v>
      </c>
      <c r="K23" s="4">
        <v>-500</v>
      </c>
      <c r="L23" s="4">
        <v>-500</v>
      </c>
      <c r="M23" s="4">
        <v>-500</v>
      </c>
      <c r="N23" s="4">
        <v>-500</v>
      </c>
      <c r="O23" s="4">
        <v>-500</v>
      </c>
    </row>
    <row r="24" spans="2:15" x14ac:dyDescent="0.25">
      <c r="B24" t="s">
        <v>86</v>
      </c>
      <c r="C24" s="4">
        <v>-500</v>
      </c>
      <c r="D24" s="4">
        <v>-500</v>
      </c>
      <c r="E24" s="4">
        <v>-500</v>
      </c>
      <c r="F24" s="4">
        <v>-500</v>
      </c>
      <c r="G24" s="4">
        <v>-500</v>
      </c>
      <c r="H24" s="4">
        <v>-500</v>
      </c>
      <c r="I24" s="4">
        <v>-500</v>
      </c>
      <c r="J24" s="4">
        <v>-500</v>
      </c>
      <c r="K24" s="4">
        <v>-500</v>
      </c>
      <c r="L24" s="4">
        <v>-500</v>
      </c>
      <c r="M24" s="4">
        <v>-500</v>
      </c>
      <c r="N24" s="4">
        <v>-500</v>
      </c>
      <c r="O24" s="4">
        <v>-500</v>
      </c>
    </row>
    <row r="25" spans="2:15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5.75" thickBot="1" x14ac:dyDescent="0.3">
      <c r="C26" s="18">
        <f>SUM(C10:C25)</f>
        <v>350000</v>
      </c>
      <c r="D26" s="18">
        <f t="shared" ref="D26:O26" si="0">SUM(D10:D25)</f>
        <v>350000</v>
      </c>
      <c r="E26" s="18">
        <f t="shared" si="0"/>
        <v>350000</v>
      </c>
      <c r="F26" s="18">
        <f t="shared" si="0"/>
        <v>350000</v>
      </c>
      <c r="G26" s="18">
        <f t="shared" si="0"/>
        <v>350000</v>
      </c>
      <c r="H26" s="18">
        <f t="shared" si="0"/>
        <v>350000</v>
      </c>
      <c r="I26" s="18">
        <f t="shared" si="0"/>
        <v>350000</v>
      </c>
      <c r="J26" s="18">
        <f t="shared" si="0"/>
        <v>350000</v>
      </c>
      <c r="K26" s="18">
        <f t="shared" si="0"/>
        <v>350000</v>
      </c>
      <c r="L26" s="18">
        <f t="shared" si="0"/>
        <v>350000</v>
      </c>
      <c r="M26" s="18">
        <f t="shared" si="0"/>
        <v>350000</v>
      </c>
      <c r="N26" s="18">
        <f t="shared" si="0"/>
        <v>350000</v>
      </c>
      <c r="O26" s="18">
        <f t="shared" si="0"/>
        <v>350000</v>
      </c>
    </row>
    <row r="27" spans="2:1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Debt Service</vt:lpstr>
      <vt:lpstr>Labor 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Jean</dc:creator>
  <cp:lastModifiedBy>David Jean</cp:lastModifiedBy>
  <dcterms:created xsi:type="dcterms:W3CDTF">2020-04-04T17:54:14Z</dcterms:created>
  <dcterms:modified xsi:type="dcterms:W3CDTF">2020-04-16T20:21:40Z</dcterms:modified>
</cp:coreProperties>
</file>